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文学研究科教務係\教務係\29 留学生\受入れ\留学生関係\R3\6  留学生奨学金・推薦\24.三菱商事留学生奨学金\"/>
    </mc:Choice>
  </mc:AlternateContent>
  <xr:revisionPtr revIDLastSave="0" documentId="13_ncr:1_{2A88CE07-BB61-4C4F-BB75-F9472FCCB63C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推薦理由" sheetId="5" r:id="rId1"/>
    <sheet name="一覧 " sheetId="6" state="hidden" r:id="rId2"/>
    <sheet name="Sheet1" sheetId="1" state="hidden" r:id="rId3"/>
  </sheets>
  <definedNames>
    <definedName name="_xlnm.Print_Area" localSheetId="0">推薦理由!$A$1:$Z$27</definedName>
    <definedName name="Z_CF6C3156_0958_4EC2_86AF_C57342A02B73_.wvu.PrintArea" localSheetId="0" hidden="1">推薦理由!$A$2:$AH$20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5" l="1"/>
  <c r="U24" i="5"/>
  <c r="G16" i="6"/>
  <c r="J16" i="6"/>
  <c r="J15" i="6"/>
  <c r="I16" i="6"/>
  <c r="I15" i="6"/>
  <c r="C16" i="6" s="1"/>
  <c r="H16" i="6"/>
  <c r="H15" i="6"/>
  <c r="B16" i="6" s="1"/>
  <c r="G15" i="6"/>
  <c r="AJ2" i="6"/>
  <c r="AI2" i="6"/>
  <c r="AH2" i="6"/>
  <c r="AG2" i="6"/>
  <c r="S2" i="6"/>
  <c r="A16" i="6" l="1"/>
  <c r="D16" i="6"/>
  <c r="AS4" i="6"/>
  <c r="AR4" i="6"/>
  <c r="AQ4" i="6"/>
  <c r="AP4" i="6"/>
  <c r="AO4" i="6"/>
  <c r="AN4" i="6"/>
  <c r="AS3" i="6"/>
  <c r="AR3" i="6"/>
  <c r="AQ3" i="6"/>
  <c r="AP3" i="6"/>
  <c r="AO3" i="6"/>
  <c r="AN3" i="6"/>
  <c r="AS2" i="6"/>
  <c r="AR2" i="6"/>
  <c r="AQ2" i="6"/>
  <c r="AP2" i="6"/>
  <c r="AO2" i="6"/>
  <c r="AN2" i="6"/>
  <c r="R2" i="6"/>
  <c r="Q2" i="6"/>
  <c r="P2" i="6"/>
  <c r="K2" i="6"/>
  <c r="J2" i="6"/>
  <c r="I2" i="6"/>
  <c r="H2" i="6"/>
  <c r="G2" i="6"/>
  <c r="E2" i="6"/>
  <c r="D2" i="6"/>
  <c r="C2" i="6"/>
  <c r="B2" i="6"/>
  <c r="A2" i="6"/>
  <c r="Z2" i="6" l="1" a="1"/>
  <c r="Z2" i="6" s="1"/>
  <c r="T2" i="6" a="1"/>
  <c r="T2" i="6" s="1"/>
  <c r="P25" i="5"/>
  <c r="L25" i="5"/>
  <c r="F25" i="5"/>
  <c r="C25" i="5"/>
  <c r="AF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 佑実</author>
    <author>比屋根 悠華</author>
  </authors>
  <commentList>
    <comment ref="A13" authorId="0" shapeId="0" xr:uid="{3B69A79D-FC1C-4DDE-8F48-AFDF6A5B6789}">
      <text>
        <r>
          <rPr>
            <b/>
            <sz val="9"/>
            <color indexed="81"/>
            <rFont val="MS P ゴシック"/>
            <family val="3"/>
            <charset val="128"/>
          </rPr>
          <t>在籍課程をプルダウンより選択してください。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3" authorId="1" shapeId="0" xr:uid="{B41D65E3-5D73-4915-952E-AA26537B4976}">
      <text>
        <r>
          <rPr>
            <sz val="9"/>
            <color indexed="81"/>
            <rFont val="MS P ゴシック"/>
            <family val="3"/>
            <charset val="128"/>
          </rPr>
          <t xml:space="preserve">5年一貫制博士課程（修士号授与あり）の場合修士号取得予定を記入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<sst xmlns="http://schemas.openxmlformats.org/spreadsheetml/2006/main" count="115" uniqueCount="102">
  <si>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</si>
  <si>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</si>
  <si>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</si>
  <si>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金額</t>
    <rPh sb="0" eb="2">
      <t>キンガク</t>
    </rPh>
    <phoneticPr fontId="1"/>
  </si>
  <si>
    <t>学部・研究科</t>
    <rPh sb="0" eb="2">
      <t>ガクブ</t>
    </rPh>
    <rPh sb="3" eb="6">
      <t>ケンキュウカ</t>
    </rPh>
    <phoneticPr fontId="1"/>
  </si>
  <si>
    <t>国籍</t>
    <rPh sb="0" eb="2">
      <t>コクセキ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</si>
  <si>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</si>
  <si>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</si>
  <si>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</si>
  <si>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月卒業予定)</t>
    <rPh sb="0" eb="1">
      <t>ガツ</t>
    </rPh>
    <rPh sb="1" eb="3">
      <t>ソツギョウ</t>
    </rPh>
    <rPh sb="3" eb="5">
      <t>ヨテイ</t>
    </rPh>
    <phoneticPr fontId="1"/>
  </si>
  <si>
    <t>月入学、</t>
    <rPh sb="0" eb="1">
      <t>ガツ</t>
    </rPh>
    <rPh sb="1" eb="3">
      <t>ニュウガク</t>
    </rPh>
    <phoneticPr fontId="1"/>
  </si>
  <si>
    <t>(</t>
    <phoneticPr fontId="1"/>
  </si>
  <si>
    <t>選択してください</t>
    <rPh sb="0" eb="2">
      <t>センタク</t>
    </rPh>
    <phoneticPr fontId="1"/>
  </si>
  <si>
    <t>学科・専攻</t>
    <rPh sb="0" eb="2">
      <t>ガッカ</t>
    </rPh>
    <rPh sb="3" eb="5">
      <t>センコウ</t>
    </rPh>
    <phoneticPr fontId="1"/>
  </si>
  <si>
    <t>漢字
(ある場合)</t>
    <rPh sb="0" eb="2">
      <t>カンジ</t>
    </rPh>
    <rPh sb="6" eb="8">
      <t>バアイ</t>
    </rPh>
    <phoneticPr fontId="1"/>
  </si>
  <si>
    <t>ローマ字</t>
    <rPh sb="3" eb="4">
      <t>ジ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</si>
  <si>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</si>
  <si>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</si>
  <si>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学士課程</t>
    <rPh sb="0" eb="2">
      <t>ガクシ</t>
    </rPh>
    <rPh sb="2" eb="4">
      <t>カテイ</t>
    </rPh>
    <phoneticPr fontId="1"/>
  </si>
  <si>
    <t>学士課程(6年制)</t>
    <rPh sb="0" eb="2">
      <t>ガクシ</t>
    </rPh>
    <rPh sb="2" eb="4">
      <t>カテイ</t>
    </rPh>
    <rPh sb="6" eb="8">
      <t>ネンセイ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</si>
  <si>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</si>
  <si>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</si>
  <si>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</si>
  <si>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"/>
  </si>
  <si>
    <t>カナ氏名</t>
    <rPh sb="2" eb="4">
      <t>シメイ</t>
    </rPh>
    <phoneticPr fontId="1"/>
  </si>
  <si>
    <t>漢字</t>
    <rPh sb="0" eb="2">
      <t>カンジ</t>
    </rPh>
    <phoneticPr fontId="1"/>
  </si>
  <si>
    <t>卒業月</t>
    <rPh sb="0" eb="2">
      <t>ソツギョウ</t>
    </rPh>
    <rPh sb="2" eb="3">
      <t>ツキ</t>
    </rPh>
    <phoneticPr fontId="1"/>
  </si>
  <si>
    <t>状況</t>
    <rPh sb="0" eb="2">
      <t>ジョウキョウ</t>
    </rPh>
    <phoneticPr fontId="1"/>
  </si>
  <si>
    <t>(様式3)</t>
    <rPh sb="1" eb="3">
      <t>ヨウシキ</t>
    </rPh>
    <phoneticPr fontId="1"/>
  </si>
  <si>
    <t>● 推薦する学生</t>
    <rPh sb="2" eb="4">
      <t>スイセン</t>
    </rPh>
    <rPh sb="6" eb="8">
      <t>ガクセイ</t>
    </rPh>
    <phoneticPr fontId="6"/>
  </si>
  <si>
    <t>カナ</t>
    <phoneticPr fontId="6"/>
  </si>
  <si>
    <t>大学</t>
    <rPh sb="0" eb="2">
      <t>ダイガク</t>
    </rPh>
    <phoneticPr fontId="1"/>
  </si>
  <si>
    <t>● 推薦理由</t>
    <rPh sb="2" eb="4">
      <t>スイセン</t>
    </rPh>
    <rPh sb="4" eb="6">
      <t>リユウ</t>
    </rPh>
    <phoneticPr fontId="6"/>
  </si>
  <si>
    <t>推薦者</t>
    <rPh sb="0" eb="2">
      <t>スイセン</t>
    </rPh>
    <rPh sb="2" eb="3">
      <t>シャ</t>
    </rPh>
    <phoneticPr fontId="1"/>
  </si>
  <si>
    <r>
      <t xml:space="preserve">所属先
</t>
    </r>
    <r>
      <rPr>
        <sz val="8"/>
        <color theme="1"/>
        <rFont val="ＭＳ Ｐ明朝"/>
        <family val="1"/>
        <charset val="128"/>
      </rPr>
      <t>(研究科/専攻)</t>
    </r>
    <rPh sb="0" eb="2">
      <t>ショゾク</t>
    </rPh>
    <rPh sb="2" eb="3">
      <t>サキ</t>
    </rPh>
    <rPh sb="5" eb="8">
      <t>ケンキュウカ</t>
    </rPh>
    <rPh sb="9" eb="11">
      <t>センコウ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</si>
  <si>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</si>
  <si>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</si>
  <si>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成績評価</t>
    <rPh sb="0" eb="2">
      <t>セイセキ</t>
    </rPh>
    <rPh sb="2" eb="4">
      <t>ヒョウカ</t>
    </rPh>
    <phoneticPr fontId="1"/>
  </si>
  <si>
    <t>①優/A/80点以上</t>
    <rPh sb="1" eb="2">
      <t>ユウ</t>
    </rPh>
    <rPh sb="7" eb="10">
      <t>テンイジョウ</t>
    </rPh>
    <phoneticPr fontId="1"/>
  </si>
  <si>
    <t>②良./B/70点以上</t>
    <rPh sb="1" eb="2">
      <t>リョウ</t>
    </rPh>
    <rPh sb="8" eb="11">
      <t>テンイジョウ</t>
    </rPh>
    <phoneticPr fontId="1"/>
  </si>
  <si>
    <t>③可/C/60点以上</t>
    <rPh sb="1" eb="2">
      <t>カ</t>
    </rPh>
    <rPh sb="7" eb="10">
      <t>テンイジョウ</t>
    </rPh>
    <phoneticPr fontId="1"/>
  </si>
  <si>
    <t>④不可/F/59点以下</t>
    <rPh sb="1" eb="3">
      <t>フカ</t>
    </rPh>
    <rPh sb="8" eb="11">
      <t>テンイカ</t>
    </rPh>
    <phoneticPr fontId="1"/>
  </si>
  <si>
    <t>⑤総登録単位数</t>
    <rPh sb="1" eb="2">
      <t>ソウ</t>
    </rPh>
    <rPh sb="2" eb="4">
      <t>トウロク</t>
    </rPh>
    <rPh sb="4" eb="7">
      <t>タンイスウ</t>
    </rPh>
    <phoneticPr fontId="1"/>
  </si>
  <si>
    <t>単位数</t>
    <rPh sb="0" eb="3">
      <t>タンイスウ</t>
    </rPh>
    <phoneticPr fontId="1"/>
  </si>
  <si>
    <t>①×3点</t>
    <rPh sb="3" eb="4">
      <t>テン</t>
    </rPh>
    <phoneticPr fontId="1"/>
  </si>
  <si>
    <t>＋</t>
    <phoneticPr fontId="1"/>
  </si>
  <si>
    <t>②×2点</t>
    <rPh sb="3" eb="4">
      <t>テン</t>
    </rPh>
    <phoneticPr fontId="1"/>
  </si>
  <si>
    <t>③×1点</t>
    <rPh sb="3" eb="4">
      <t>テン</t>
    </rPh>
    <phoneticPr fontId="1"/>
  </si>
  <si>
    <t>④×0点</t>
    <rPh sb="3" eb="4">
      <t>テン</t>
    </rPh>
    <phoneticPr fontId="1"/>
  </si>
  <si>
    <t>)</t>
    <phoneticPr fontId="1"/>
  </si>
  <si>
    <t>÷</t>
    <phoneticPr fontId="1"/>
  </si>
  <si>
    <t>⑤</t>
    <phoneticPr fontId="1"/>
  </si>
  <si>
    <t>＝</t>
    <phoneticPr fontId="1"/>
  </si>
  <si>
    <t>性別</t>
    <rPh sb="0" eb="2">
      <t>セイベツ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</si>
  <si>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</si>
  <si>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</si>
  <si>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支給期間</t>
    <rPh sb="0" eb="2">
      <t>シキュウ</t>
    </rPh>
    <rPh sb="2" eb="4">
      <t>キカン</t>
    </rPh>
    <phoneticPr fontId="1"/>
  </si>
  <si>
    <t>渡日状況</t>
    <rPh sb="0" eb="2">
      <t>トニチ</t>
    </rPh>
    <rPh sb="2" eb="4">
      <t>ジョウキョウ</t>
    </rPh>
    <phoneticPr fontId="1"/>
  </si>
  <si>
    <t>申請中奨学金名称</t>
    <rPh sb="6" eb="8">
      <t>メイショウ</t>
    </rPh>
    <phoneticPr fontId="1"/>
  </si>
  <si>
    <t>支給団体名</t>
    <rPh sb="0" eb="2">
      <t>シキュウ</t>
    </rPh>
    <rPh sb="2" eb="5">
      <t>ダンタイメイ</t>
    </rPh>
    <phoneticPr fontId="1"/>
  </si>
  <si>
    <t>申請中奨学金期間</t>
    <rPh sb="6" eb="8">
      <t>キカン</t>
    </rPh>
    <phoneticPr fontId="1"/>
  </si>
  <si>
    <t>受給中奨学金名称</t>
    <rPh sb="0" eb="2">
      <t>ジュキュウ</t>
    </rPh>
    <rPh sb="2" eb="3">
      <t>チュウ</t>
    </rPh>
    <rPh sb="3" eb="6">
      <t>ショウガクキン</t>
    </rPh>
    <rPh sb="6" eb="8">
      <t>メイショウ</t>
    </rPh>
    <phoneticPr fontId="1"/>
  </si>
  <si>
    <t>支給団体名</t>
  </si>
  <si>
    <t>受給中奨学金期間</t>
  </si>
  <si>
    <t>貸与型
給付型</t>
    <rPh sb="0" eb="2">
      <t>タイヨ</t>
    </rPh>
    <rPh sb="2" eb="3">
      <t>ガタ</t>
    </rPh>
    <rPh sb="4" eb="7">
      <t>キュウフガタ</t>
    </rPh>
    <phoneticPr fontId="1"/>
  </si>
  <si>
    <t>奨学金名</t>
    <phoneticPr fontId="1"/>
  </si>
  <si>
    <t>支給団体名</t>
    <phoneticPr fontId="1"/>
  </si>
  <si>
    <t>年額</t>
    <phoneticPr fontId="1"/>
  </si>
  <si>
    <t>受給期間</t>
    <phoneticPr fontId="1"/>
  </si>
  <si>
    <t>状況</t>
    <phoneticPr fontId="1"/>
  </si>
  <si>
    <t>学校番号</t>
    <rPh sb="0" eb="2">
      <t>ガッコウ</t>
    </rPh>
    <rPh sb="2" eb="4">
      <t>バンゴウ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</si>
  <si>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</si>
  <si>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</si>
  <si>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卒業</t>
    <rPh sb="0" eb="2">
      <t>ソツギョウ</t>
    </rPh>
    <phoneticPr fontId="1"/>
  </si>
  <si>
    <t>採用
年度</t>
    <rPh sb="0" eb="2">
      <t>サイヨウ</t>
    </rPh>
    <rPh sb="3" eb="5">
      <t>ネンド</t>
    </rPh>
    <phoneticPr fontId="1"/>
  </si>
  <si>
    <t>年齢</t>
    <rPh sb="0" eb="2">
      <t>ネンレイ</t>
    </rPh>
    <phoneticPr fontId="1"/>
  </si>
  <si>
    <t>研究内容</t>
    <rPh sb="0" eb="2">
      <t>ケンキュウ</t>
    </rPh>
    <rPh sb="2" eb="4">
      <t>ナイヨウ</t>
    </rPh>
    <phoneticPr fontId="1"/>
  </si>
  <si>
    <t>GPA</t>
    <phoneticPr fontId="1"/>
  </si>
  <si>
    <t>給付型のみ</t>
    <rPh sb="0" eb="3">
      <t>キュウフガタ</t>
    </rPh>
    <phoneticPr fontId="6"/>
  </si>
  <si>
    <t>給付型のみ</t>
    <rPh sb="0" eb="3">
      <t>キュウフガタ</t>
    </rPh>
    <phoneticPr fontId="1"/>
  </si>
  <si>
    <t>R4</t>
    <phoneticPr fontId="1"/>
  </si>
  <si>
    <t>R4.4</t>
    <phoneticPr fontId="1"/>
  </si>
  <si>
    <t>収入</t>
    <rPh sb="0" eb="2">
      <t>シュウニュウ</t>
    </rPh>
    <phoneticPr fontId="1"/>
  </si>
  <si>
    <t>世帯収入</t>
    <rPh sb="0" eb="2">
      <t>セタイ</t>
    </rPh>
    <rPh sb="2" eb="4">
      <t>シュウニュウ</t>
    </rPh>
    <phoneticPr fontId="1"/>
  </si>
  <si>
    <t>仕送り額</t>
    <rPh sb="0" eb="2">
      <t>シオク</t>
    </rPh>
    <rPh sb="3" eb="4">
      <t>ガク</t>
    </rPh>
    <phoneticPr fontId="1"/>
  </si>
  <si>
    <t>アルバイト収入</t>
    <rPh sb="5" eb="7">
      <t>シュウニュウ</t>
    </rPh>
    <phoneticPr fontId="1"/>
  </si>
  <si>
    <t>その他</t>
    <rPh sb="2" eb="3">
      <t>タ</t>
    </rPh>
    <phoneticPr fontId="1"/>
  </si>
  <si>
    <t>願書</t>
    <rPh sb="0" eb="2">
      <t>ガンショ</t>
    </rPh>
    <phoneticPr fontId="1"/>
  </si>
  <si>
    <t>推薦書</t>
    <rPh sb="0" eb="2">
      <t>スイセン</t>
    </rPh>
    <rPh sb="2" eb="3">
      <t>ショ</t>
    </rPh>
    <phoneticPr fontId="1"/>
  </si>
  <si>
    <t>入学年</t>
    <rPh sb="0" eb="2">
      <t>ニュウガク</t>
    </rPh>
    <rPh sb="2" eb="3">
      <t>ネン</t>
    </rPh>
    <phoneticPr fontId="1"/>
  </si>
  <si>
    <t>卒業年</t>
    <rPh sb="0" eb="2">
      <t>ソツギョウ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</si>
  <si>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</si>
  <si>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※職員チェック用</t>
    <rPh sb="1" eb="3">
      <t>ショクイン</t>
    </rPh>
    <rPh sb="7" eb="8">
      <t>ヨウ</t>
    </rPh>
    <phoneticPr fontId="1"/>
  </si>
  <si>
    <t>採用時学年</t>
    <rPh sb="0" eb="3">
      <t>サイヨウジ</t>
    </rPh>
    <rPh sb="3" eb="5">
      <t>ガクネン</t>
    </rPh>
    <phoneticPr fontId="1"/>
  </si>
  <si>
    <t>年次</t>
    <rPh sb="0" eb="1">
      <t>ネン</t>
    </rPh>
    <rPh sb="1" eb="2">
      <t>ツギ</t>
    </rPh>
    <phoneticPr fontId="1"/>
  </si>
  <si>
    <t>選択してください</t>
    <rPh sb="0" eb="2">
      <t>センタク</t>
    </rPh>
    <phoneticPr fontId="1"/>
  </si>
  <si>
    <t>5年一貫制博士課程(修士号授与なし)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</si>
  <si>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5年一貫制博士課程(修士号授与あり)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rPh sb="10" eb="13">
      <t>シュウシゴウ</t>
    </rPh>
    <rPh sb="13" eb="15">
      <t>ジュヨ</t>
    </rPh>
    <phoneticPr fontId="1"/>
  </si>
  <si>
    <t>令和4年度三菱商事留学生奨学金　推薦理由書</t>
    <rPh sb="0" eb="2">
      <t>レイワ</t>
    </rPh>
    <rPh sb="3" eb="5">
      <t>ネンド</t>
    </rPh>
    <rPh sb="5" eb="7">
      <t>ミツビシ</t>
    </rPh>
    <rPh sb="7" eb="9">
      <t>ショウジ</t>
    </rPh>
    <rPh sb="9" eb="12">
      <t>リュウガクセイ</t>
    </rPh>
    <rPh sb="12" eb="15">
      <t>ショウガクキン</t>
    </rPh>
    <rPh sb="16" eb="18">
      <t>スイセン</t>
    </rPh>
    <rPh sb="18" eb="21">
      <t>リユウショ</t>
    </rPh>
    <phoneticPr fontId="6"/>
  </si>
  <si>
    <t>下記の者を、令和4年度三菱商事留学生奨学金に推薦します。推薦理由は、以下の通りです。</t>
    <rPh sb="0" eb="2">
      <t>カキ</t>
    </rPh>
    <rPh sb="3" eb="4">
      <t>モノ</t>
    </rPh>
    <rPh sb="6" eb="8">
      <t>レイワ</t>
    </rPh>
    <rPh sb="9" eb="11">
      <t>ネンド</t>
    </rPh>
    <rPh sb="11" eb="13">
      <t>ミツビシ</t>
    </rPh>
    <rPh sb="13" eb="15">
      <t>ショウジ</t>
    </rPh>
    <rPh sb="15" eb="18">
      <t>リュウガクセイ</t>
    </rPh>
    <rPh sb="18" eb="21">
      <t>ショウガクキン</t>
    </rPh>
    <rPh sb="22" eb="24">
      <t>スイセン</t>
    </rPh>
    <rPh sb="28" eb="30">
      <t>スイセン</t>
    </rPh>
    <rPh sb="30" eb="32">
      <t>リユウ</t>
    </rPh>
    <rPh sb="34" eb="36">
      <t>イカ</t>
    </rPh>
    <rPh sb="37" eb="38">
      <t>トオ</t>
    </rPh>
    <phoneticPr fontId="1"/>
  </si>
  <si>
    <t>学籍状況(令和4年4月1日時点）</t>
    <rPh sb="0" eb="1">
      <t>ガク</t>
    </rPh>
    <rPh sb="1" eb="2">
      <t>セキ</t>
    </rPh>
    <rPh sb="2" eb="3">
      <t>ジョウ</t>
    </rPh>
    <rPh sb="3" eb="4">
      <t>キョウ</t>
    </rPh>
    <phoneticPr fontId="6"/>
  </si>
  <si>
    <r>
      <t>● 提出する学業成績証明書を元にした成績評価係数　</t>
    </r>
    <r>
      <rPr>
        <sz val="9"/>
        <color theme="1"/>
        <rFont val="ＭＳ Ｐ明朝"/>
        <family val="1"/>
        <charset val="128"/>
      </rPr>
      <t>※小数点第3位以下は四捨五入</t>
    </r>
    <rPh sb="2" eb="4">
      <t>テイシュツ</t>
    </rPh>
    <rPh sb="6" eb="8">
      <t>ガクギョウ</t>
    </rPh>
    <rPh sb="8" eb="10">
      <t>セイセキ</t>
    </rPh>
    <rPh sb="10" eb="13">
      <t>ショウメイショ</t>
    </rPh>
    <rPh sb="14" eb="15">
      <t>モト</t>
    </rPh>
    <rPh sb="18" eb="20">
      <t>セイセキ</t>
    </rPh>
    <rPh sb="20" eb="22">
      <t>ヒョウカ</t>
    </rPh>
    <rPh sb="22" eb="24">
      <t>ケイスウ</t>
    </rPh>
    <rPh sb="26" eb="29">
      <t>ショウスウテン</t>
    </rPh>
    <rPh sb="29" eb="30">
      <t>ダイ</t>
    </rPh>
    <rPh sb="31" eb="34">
      <t>イイカ</t>
    </rPh>
    <rPh sb="35" eb="39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</si>
</sst>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1" applyFont="1">
      <alignment vertical="center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5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6" fontId="0" fillId="0" borderId="1" xfId="0" applyNumberForma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right" vertical="center" shrinkToFit="1"/>
    </xf>
    <xf numFmtId="0" fontId="3" fillId="0" borderId="3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 2" xfId="1" xr:uid="{4FF9F3DA-2BA6-461D-82B8-F708D341DB1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B216-2C8C-4A76-A4BD-A59DC1FCDAAA}">
  <sheetPr>
    <pageSetUpPr fitToPage="1"/>
  </sheetPr>
  <dimension ref="A1:AH27"/>
  <sheetViews>
    <sheetView tabSelected="1" view="pageBreakPreview" topLeftCell="A16" zoomScaleNormal="100" zoomScaleSheetLayoutView="100" workbookViewId="0">
      <selection activeCell="A13" sqref="A13:H13"/>
    </sheetView>
  </sheetViews>
  <sheetFormatPr defaultColWidth="9" defaultRowHeight="13.5"/>
  <cols>
    <col min="1" max="34" width="3.125" style="6" customWidth="1"/>
    <col min="35" max="16384" width="9" style="6"/>
  </cols>
  <sheetData>
    <row r="1" spans="1:34">
      <c r="Z1" s="8" t="s">
        <v>28</v>
      </c>
    </row>
    <row r="2" spans="1:34" ht="42.75" customHeight="1">
      <c r="A2" s="63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"/>
      <c r="AB2" s="9"/>
      <c r="AC2" s="9"/>
      <c r="AD2" s="9"/>
      <c r="AE2" s="9"/>
      <c r="AF2" s="9"/>
      <c r="AG2" s="9"/>
      <c r="AH2" s="9"/>
    </row>
    <row r="3" spans="1:34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S3" s="2" t="s">
        <v>2</v>
      </c>
      <c r="T3" s="2"/>
      <c r="V3" s="2" t="s">
        <v>7</v>
      </c>
      <c r="X3" s="2" t="s">
        <v>6</v>
      </c>
      <c r="Y3" s="2"/>
      <c r="Z3" s="2" t="s">
        <v>8</v>
      </c>
      <c r="AB3" s="2"/>
      <c r="AC3" s="2"/>
      <c r="AE3" s="2"/>
      <c r="AF3" s="2"/>
      <c r="AH3" s="2"/>
    </row>
    <row r="4" spans="1:34" ht="21.75" customHeight="1">
      <c r="A4" s="2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S4" s="2"/>
      <c r="T4" s="2"/>
      <c r="V4" s="2"/>
      <c r="X4" s="2"/>
      <c r="Y4" s="2"/>
      <c r="Z4" s="2"/>
      <c r="AB4" s="2"/>
      <c r="AC4" s="2"/>
      <c r="AE4" s="2"/>
      <c r="AF4" s="2"/>
      <c r="AH4" s="2"/>
    </row>
    <row r="5" spans="1:34" ht="15" customHeight="1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2.5" customHeight="1">
      <c r="A6" s="43" t="s">
        <v>16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2"/>
      <c r="AB6" s="2"/>
      <c r="AC6" s="2"/>
      <c r="AD6" s="2"/>
      <c r="AE6" s="2"/>
      <c r="AF6" s="2"/>
      <c r="AG6" s="2"/>
      <c r="AH6" s="2"/>
    </row>
    <row r="7" spans="1:34" ht="30" customHeight="1">
      <c r="A7" s="40" t="s">
        <v>30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3"/>
      <c r="AB7" s="3"/>
      <c r="AC7" s="3"/>
      <c r="AD7" s="3"/>
      <c r="AE7" s="3"/>
      <c r="AF7" s="3"/>
      <c r="AG7" s="3"/>
      <c r="AH7" s="2"/>
    </row>
    <row r="8" spans="1:34" ht="30" customHeight="1">
      <c r="A8" s="36" t="s">
        <v>15</v>
      </c>
      <c r="B8" s="37"/>
      <c r="C8" s="38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8"/>
      <c r="AA8" s="3"/>
      <c r="AB8" s="3"/>
      <c r="AC8" s="3"/>
      <c r="AD8" s="3"/>
      <c r="AE8" s="3"/>
      <c r="AF8" s="3"/>
      <c r="AG8" s="3"/>
      <c r="AH8" s="2"/>
    </row>
    <row r="9" spans="1:34" ht="30" customHeight="1">
      <c r="A9" s="61" t="s">
        <v>14</v>
      </c>
      <c r="B9" s="62"/>
      <c r="C9" s="4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  <c r="AA9" s="3"/>
      <c r="AB9" s="3"/>
      <c r="AC9" s="3"/>
      <c r="AD9" s="3"/>
      <c r="AE9" s="3"/>
      <c r="AF9" s="3"/>
      <c r="AG9" s="3"/>
      <c r="AH9" s="2"/>
    </row>
    <row r="10" spans="1:34" ht="15" customHeight="1">
      <c r="A10" s="43" t="s">
        <v>100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3"/>
      <c r="AB10" s="3"/>
      <c r="AC10" s="3"/>
      <c r="AE10" s="2"/>
      <c r="AF10" s="2"/>
      <c r="AG10" s="2"/>
      <c r="AH10" s="2"/>
    </row>
    <row r="11" spans="1:34" ht="15" customHeight="1">
      <c r="A11" s="43" t="s">
        <v>31</v>
      </c>
      <c r="B11" s="43"/>
      <c r="C11" s="43"/>
      <c r="D11" s="43"/>
      <c r="E11" s="43"/>
      <c r="F11" s="43"/>
      <c r="G11" s="43"/>
      <c r="H11" s="43"/>
      <c r="I11" s="43" t="s">
        <v>4</v>
      </c>
      <c r="J11" s="43"/>
      <c r="K11" s="43"/>
      <c r="L11" s="43"/>
      <c r="M11" s="43"/>
      <c r="N11" s="43"/>
      <c r="O11" s="43"/>
      <c r="P11" s="43"/>
      <c r="Q11" s="43"/>
      <c r="R11" s="43" t="s">
        <v>13</v>
      </c>
      <c r="S11" s="43"/>
      <c r="T11" s="43"/>
      <c r="U11" s="43"/>
      <c r="V11" s="43"/>
      <c r="W11" s="43"/>
      <c r="X11" s="43"/>
      <c r="Y11" s="43"/>
      <c r="Z11" s="43"/>
      <c r="AA11" s="3"/>
      <c r="AB11" s="3"/>
      <c r="AC11" s="3"/>
      <c r="AE11" s="2"/>
      <c r="AF11" s="2"/>
      <c r="AG11" s="2"/>
      <c r="AH11" s="2"/>
    </row>
    <row r="12" spans="1:34" ht="30" customHeight="1">
      <c r="A12" s="43"/>
      <c r="B12" s="43"/>
      <c r="C12" s="43"/>
      <c r="D12" s="43"/>
      <c r="E12" s="43"/>
      <c r="F12" s="43"/>
      <c r="G12" s="43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3"/>
      <c r="AB12" s="3"/>
      <c r="AC12" s="3"/>
      <c r="AD12" s="2"/>
      <c r="AE12" s="2"/>
      <c r="AF12" s="2"/>
      <c r="AG12" s="2"/>
      <c r="AH12" s="2"/>
    </row>
    <row r="13" spans="1:34" ht="30" customHeight="1">
      <c r="A13" s="28" t="s">
        <v>12</v>
      </c>
      <c r="B13" s="28"/>
      <c r="C13" s="28"/>
      <c r="D13" s="28"/>
      <c r="E13" s="28"/>
      <c r="F13" s="28"/>
      <c r="G13" s="28"/>
      <c r="H13" s="29"/>
      <c r="I13" s="31"/>
      <c r="J13" s="30"/>
      <c r="K13" s="4" t="s">
        <v>94</v>
      </c>
      <c r="L13" s="4" t="s">
        <v>11</v>
      </c>
      <c r="M13" s="58"/>
      <c r="N13" s="59"/>
      <c r="O13" s="4" t="s">
        <v>1</v>
      </c>
      <c r="P13" s="4"/>
      <c r="Q13" s="39" t="s">
        <v>10</v>
      </c>
      <c r="R13" s="39"/>
      <c r="S13" s="39"/>
      <c r="T13" s="60"/>
      <c r="U13" s="60"/>
      <c r="V13" s="4" t="s">
        <v>1</v>
      </c>
      <c r="W13" s="4"/>
      <c r="X13" s="34" t="s">
        <v>9</v>
      </c>
      <c r="Y13" s="35"/>
      <c r="Z13" s="35"/>
      <c r="AA13" s="3"/>
      <c r="AB13" s="3"/>
      <c r="AC13" s="3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2"/>
      <c r="AE14" s="2"/>
      <c r="AF14" s="2"/>
      <c r="AG14" s="2"/>
      <c r="AH14" s="2"/>
    </row>
    <row r="15" spans="1:34" ht="15" customHeight="1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75" customHeight="1">
      <c r="A16" s="4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42"/>
      <c r="AA16" s="10"/>
      <c r="AB16" s="10"/>
      <c r="AC16" s="10"/>
      <c r="AD16" s="10"/>
      <c r="AE16" s="10"/>
      <c r="AF16" s="10"/>
      <c r="AG16" s="10"/>
      <c r="AH16" s="2"/>
    </row>
    <row r="17" spans="1:34" ht="15" customHeight="1">
      <c r="A17" s="2" t="s">
        <v>33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"/>
    </row>
    <row r="18" spans="1:34" ht="35.25" customHeight="1">
      <c r="A18" s="45" t="s">
        <v>34</v>
      </c>
      <c r="B18" s="57"/>
      <c r="C18" s="57"/>
      <c r="D18" s="57"/>
      <c r="E18" s="33"/>
      <c r="F18" s="33"/>
      <c r="G18" s="33"/>
      <c r="H18" s="33"/>
      <c r="I18" s="33"/>
      <c r="J18" s="33"/>
      <c r="K18" s="41" t="s">
        <v>35</v>
      </c>
      <c r="L18" s="33"/>
      <c r="M18" s="33"/>
      <c r="N18" s="33"/>
      <c r="O18" s="33"/>
      <c r="P18" s="33"/>
      <c r="Q18" s="33"/>
      <c r="R18" s="41" t="s">
        <v>36</v>
      </c>
      <c r="S18" s="33"/>
      <c r="T18" s="33"/>
      <c r="U18" s="33"/>
      <c r="V18" s="33"/>
      <c r="W18" s="33"/>
      <c r="X18" s="33"/>
      <c r="Y18" s="33"/>
      <c r="Z18" s="42"/>
      <c r="AA18" s="2"/>
      <c r="AB18" s="2"/>
      <c r="AC18" s="2"/>
      <c r="AD18" s="2"/>
      <c r="AE18" s="2"/>
      <c r="AF18" s="2"/>
      <c r="AG18" s="5"/>
      <c r="AH18" s="2"/>
    </row>
    <row r="19" spans="1:34" ht="11.25" customHeight="1">
      <c r="A19" s="2"/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6" t="s">
        <v>101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" customHeight="1">
      <c r="A21" s="12"/>
      <c r="B21" s="54" t="s">
        <v>37</v>
      </c>
      <c r="C21" s="54"/>
      <c r="D21" s="54"/>
      <c r="E21" s="54" t="s">
        <v>38</v>
      </c>
      <c r="F21" s="54"/>
      <c r="G21" s="54"/>
      <c r="H21" s="54"/>
      <c r="I21" s="54" t="s">
        <v>39</v>
      </c>
      <c r="J21" s="54"/>
      <c r="K21" s="54"/>
      <c r="L21" s="54"/>
      <c r="M21" s="54" t="s">
        <v>40</v>
      </c>
      <c r="N21" s="54"/>
      <c r="O21" s="54"/>
      <c r="P21" s="54"/>
      <c r="Q21" s="56" t="s">
        <v>41</v>
      </c>
      <c r="R21" s="56"/>
      <c r="S21" s="56"/>
      <c r="T21" s="56"/>
      <c r="U21" s="54" t="s">
        <v>42</v>
      </c>
      <c r="V21" s="54"/>
      <c r="W21" s="54"/>
      <c r="X21" s="54"/>
      <c r="Y21" s="12"/>
      <c r="Z21" s="12"/>
    </row>
    <row r="22" spans="1:34" ht="30" customHeight="1">
      <c r="A22" s="12"/>
      <c r="B22" s="54" t="s">
        <v>43</v>
      </c>
      <c r="C22" s="54"/>
      <c r="D22" s="54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2"/>
      <c r="Z22" s="12"/>
    </row>
    <row r="23" spans="1:34" ht="7.5" customHeight="1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34" ht="15" customHeight="1">
      <c r="A24" s="12"/>
      <c r="B24" s="55" t="s">
        <v>11</v>
      </c>
      <c r="C24" s="54" t="s">
        <v>44</v>
      </c>
      <c r="D24" s="54"/>
      <c r="E24" s="53" t="s">
        <v>45</v>
      </c>
      <c r="F24" s="54" t="s">
        <v>46</v>
      </c>
      <c r="G24" s="54"/>
      <c r="H24" s="53" t="s">
        <v>45</v>
      </c>
      <c r="I24" s="54" t="s">
        <v>47</v>
      </c>
      <c r="J24" s="54"/>
      <c r="K24" s="53" t="s">
        <v>45</v>
      </c>
      <c r="L24" s="54" t="s">
        <v>48</v>
      </c>
      <c r="M24" s="54"/>
      <c r="N24" s="55" t="s">
        <v>49</v>
      </c>
      <c r="O24" s="53" t="s">
        <v>50</v>
      </c>
      <c r="P24" s="54" t="s">
        <v>51</v>
      </c>
      <c r="Q24" s="54"/>
      <c r="R24" s="55" t="s">
        <v>52</v>
      </c>
      <c r="S24" s="55"/>
      <c r="T24" s="55"/>
      <c r="U24" s="47" t="e">
        <f>(C25+F25+I25+L25)/P25</f>
        <v>#DIV/0!</v>
      </c>
      <c r="V24" s="48"/>
      <c r="W24" s="48"/>
      <c r="X24" s="49"/>
      <c r="Y24" s="12"/>
      <c r="Z24" s="12"/>
    </row>
    <row r="25" spans="1:34" ht="30" customHeight="1" thickBot="1">
      <c r="A25" s="12"/>
      <c r="B25" s="55"/>
      <c r="C25" s="32">
        <f>3*E22</f>
        <v>0</v>
      </c>
      <c r="D25" s="32"/>
      <c r="E25" s="53"/>
      <c r="F25" s="32">
        <f>2*I22</f>
        <v>0</v>
      </c>
      <c r="G25" s="32"/>
      <c r="H25" s="53"/>
      <c r="I25" s="32">
        <f>1*M22</f>
        <v>0</v>
      </c>
      <c r="J25" s="32"/>
      <c r="K25" s="53"/>
      <c r="L25" s="32">
        <f>0*Q22</f>
        <v>0</v>
      </c>
      <c r="M25" s="32"/>
      <c r="N25" s="55"/>
      <c r="O25" s="53"/>
      <c r="P25" s="32">
        <f>U22</f>
        <v>0</v>
      </c>
      <c r="Q25" s="32"/>
      <c r="R25" s="55"/>
      <c r="S25" s="55"/>
      <c r="T25" s="55"/>
      <c r="U25" s="50"/>
      <c r="V25" s="51"/>
      <c r="W25" s="51"/>
      <c r="X25" s="52"/>
      <c r="Y25" s="12"/>
      <c r="Z25" s="12"/>
    </row>
    <row r="26" spans="1:3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34">
      <c r="Y27" s="6" t="s">
        <v>0</v>
      </c>
    </row>
  </sheetData>
  <mergeCells count="58">
    <mergeCell ref="A2:Z2"/>
    <mergeCell ref="A6:Z6"/>
    <mergeCell ref="A7:C7"/>
    <mergeCell ref="D7:Z7"/>
    <mergeCell ref="A8:C8"/>
    <mergeCell ref="D8:Z8"/>
    <mergeCell ref="A9:C9"/>
    <mergeCell ref="D9:Z9"/>
    <mergeCell ref="A10:Z10"/>
    <mergeCell ref="A11:H11"/>
    <mergeCell ref="I11:Q11"/>
    <mergeCell ref="R11:Z11"/>
    <mergeCell ref="A12:H12"/>
    <mergeCell ref="I12:Q12"/>
    <mergeCell ref="R12:Z12"/>
    <mergeCell ref="A13:H13"/>
    <mergeCell ref="I13:J13"/>
    <mergeCell ref="M13:N13"/>
    <mergeCell ref="Q13:S13"/>
    <mergeCell ref="T13:U13"/>
    <mergeCell ref="X13:Z13"/>
    <mergeCell ref="A16:Z16"/>
    <mergeCell ref="A18:C18"/>
    <mergeCell ref="D18:J18"/>
    <mergeCell ref="K18:L18"/>
    <mergeCell ref="M18:Q18"/>
    <mergeCell ref="R18:S18"/>
    <mergeCell ref="T18:Z18"/>
    <mergeCell ref="U22:X22"/>
    <mergeCell ref="B21:D21"/>
    <mergeCell ref="E21:H21"/>
    <mergeCell ref="I21:L21"/>
    <mergeCell ref="M21:P21"/>
    <mergeCell ref="Q21:T21"/>
    <mergeCell ref="U21:X21"/>
    <mergeCell ref="B22:D22"/>
    <mergeCell ref="E22:H22"/>
    <mergeCell ref="I22:L22"/>
    <mergeCell ref="M22:P22"/>
    <mergeCell ref="Q22:T22"/>
    <mergeCell ref="B24:B25"/>
    <mergeCell ref="C24:D24"/>
    <mergeCell ref="E24:E25"/>
    <mergeCell ref="F24:G24"/>
    <mergeCell ref="H24:H25"/>
    <mergeCell ref="U24:X25"/>
    <mergeCell ref="C25:D25"/>
    <mergeCell ref="F25:G25"/>
    <mergeCell ref="I25:J25"/>
    <mergeCell ref="L25:M25"/>
    <mergeCell ref="P25:Q25"/>
    <mergeCell ref="K24:K25"/>
    <mergeCell ref="L24:M24"/>
    <mergeCell ref="N24:N25"/>
    <mergeCell ref="O24:O25"/>
    <mergeCell ref="P24:Q24"/>
    <mergeCell ref="R24:T25"/>
    <mergeCell ref="I24:J2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803625-0400-46E4-A545-0FAD5C92198A}">
          <x14:formula1>
            <xm:f>Sheet1!$A$2:$A$11</xm:f>
          </x14:formula1>
          <xm:sqref>A13:H13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E178-D555-44C5-93ED-026E50C4B492}">
  <dimension ref="A1:AS16"/>
  <sheetViews>
    <sheetView workbookViewId="0">
      <selection activeCell="D8" sqref="D8"/>
    </sheetView>
  </sheetViews>
  <sheetFormatPr defaultRowHeight="18.75"/>
  <cols>
    <col min="1" max="1" width="9" customWidth="1"/>
    <col min="10" max="10" width="13.5" customWidth="1"/>
    <col min="16" max="16" width="17.5" customWidth="1"/>
    <col min="18" max="18" width="36.375" customWidth="1"/>
    <col min="19" max="19" width="10.25" customWidth="1"/>
    <col min="21" max="21" width="13.25" customWidth="1"/>
    <col min="22" max="23" width="17.25" customWidth="1"/>
    <col min="24" max="25" width="27.25" customWidth="1"/>
    <col min="26" max="28" width="20.5" customWidth="1"/>
    <col min="29" max="30" width="14.625" customWidth="1"/>
    <col min="31" max="38" width="13" customWidth="1"/>
    <col min="44" max="44" width="23.125" customWidth="1"/>
    <col min="45" max="45" width="13.125" customWidth="1"/>
  </cols>
  <sheetData>
    <row r="1" spans="1:45" ht="38.25" customHeight="1">
      <c r="A1" s="16" t="s">
        <v>24</v>
      </c>
      <c r="B1" s="16" t="s">
        <v>15</v>
      </c>
      <c r="C1" s="16" t="s">
        <v>25</v>
      </c>
      <c r="D1" s="16" t="s">
        <v>5</v>
      </c>
      <c r="E1" s="16" t="s">
        <v>53</v>
      </c>
      <c r="F1" s="16" t="s">
        <v>70</v>
      </c>
      <c r="G1" s="16" t="s">
        <v>31</v>
      </c>
      <c r="H1" s="17" t="s">
        <v>71</v>
      </c>
      <c r="I1" s="17" t="s">
        <v>72</v>
      </c>
      <c r="J1" s="16" t="s">
        <v>93</v>
      </c>
      <c r="K1" s="16" t="s">
        <v>73</v>
      </c>
      <c r="L1" s="16" t="s">
        <v>74</v>
      </c>
      <c r="M1" s="16" t="s">
        <v>54</v>
      </c>
      <c r="N1" s="16" t="s">
        <v>55</v>
      </c>
      <c r="O1" s="16" t="s">
        <v>56</v>
      </c>
      <c r="P1" s="16" t="s">
        <v>57</v>
      </c>
      <c r="Q1" s="17" t="s">
        <v>75</v>
      </c>
      <c r="R1" s="17" t="s">
        <v>76</v>
      </c>
      <c r="S1" s="17" t="s">
        <v>77</v>
      </c>
      <c r="T1" s="14" t="s">
        <v>78</v>
      </c>
      <c r="U1" s="14" t="s">
        <v>58</v>
      </c>
      <c r="V1" s="14" t="s">
        <v>59</v>
      </c>
      <c r="W1" s="14" t="s">
        <v>3</v>
      </c>
      <c r="X1" s="14" t="s">
        <v>60</v>
      </c>
      <c r="Y1" s="14" t="s">
        <v>27</v>
      </c>
      <c r="Z1" s="13" t="s">
        <v>79</v>
      </c>
      <c r="AA1" s="13" t="s">
        <v>61</v>
      </c>
      <c r="AB1" s="13" t="s">
        <v>62</v>
      </c>
      <c r="AC1" s="13" t="s">
        <v>3</v>
      </c>
      <c r="AD1" s="13" t="s">
        <v>63</v>
      </c>
      <c r="AE1" s="13" t="s">
        <v>27</v>
      </c>
      <c r="AF1" s="25" t="s">
        <v>82</v>
      </c>
      <c r="AG1" s="25" t="s">
        <v>83</v>
      </c>
      <c r="AH1" s="25" t="s">
        <v>84</v>
      </c>
      <c r="AI1" s="25" t="s">
        <v>85</v>
      </c>
      <c r="AJ1" s="25" t="s">
        <v>86</v>
      </c>
      <c r="AK1" s="24"/>
      <c r="AL1" s="24"/>
      <c r="AM1" s="18"/>
      <c r="AN1" s="15" t="s">
        <v>64</v>
      </c>
      <c r="AO1" s="15" t="s">
        <v>65</v>
      </c>
      <c r="AP1" s="15" t="s">
        <v>66</v>
      </c>
      <c r="AQ1" s="15" t="s">
        <v>67</v>
      </c>
      <c r="AR1" s="15" t="s">
        <v>68</v>
      </c>
      <c r="AS1" s="15" t="s">
        <v>69</v>
      </c>
    </row>
    <row r="2" spans="1:45" ht="77.25" customHeight="1">
      <c r="A2" s="16" t="e">
        <f>#REF!</f>
        <v>#REF!</v>
      </c>
      <c r="B2" s="16" t="e">
        <f>#REF!</f>
        <v>#REF!</v>
      </c>
      <c r="C2" s="16" t="e">
        <f>#REF!</f>
        <v>#REF!</v>
      </c>
      <c r="D2" s="16" t="e">
        <f>#REF!</f>
        <v>#REF!</v>
      </c>
      <c r="E2" s="16" t="e">
        <f>#REF!</f>
        <v>#REF!</v>
      </c>
      <c r="F2" s="16"/>
      <c r="G2" s="16" t="e">
        <f>#REF!</f>
        <v>#REF!</v>
      </c>
      <c r="H2" s="17" t="e">
        <f>#REF!</f>
        <v>#REF!</v>
      </c>
      <c r="I2" s="17" t="e">
        <f>#REF!</f>
        <v>#REF!</v>
      </c>
      <c r="J2" s="16" t="e">
        <f>#REF!&amp;#REF!&amp;"年"</f>
        <v>#REF!</v>
      </c>
      <c r="K2" s="16" t="e">
        <f>#REF!&amp;"年"&amp;#REF!&amp;"月"</f>
        <v>#REF!</v>
      </c>
      <c r="L2" s="16" t="s">
        <v>80</v>
      </c>
      <c r="M2" s="16" t="s">
        <v>81</v>
      </c>
      <c r="N2" s="16"/>
      <c r="O2" s="16"/>
      <c r="P2" s="16" t="e">
        <f>#REF!</f>
        <v>#REF!</v>
      </c>
      <c r="Q2" s="17" t="e">
        <f>#REF!</f>
        <v>#REF!</v>
      </c>
      <c r="R2" s="17" t="e">
        <f>#REF!</f>
        <v>#REF!</v>
      </c>
      <c r="S2" s="19" t="e">
        <f>推薦理由!$U$24</f>
        <v>#DIV/0!</v>
      </c>
      <c r="T2" s="17" t="e" cm="1">
        <f t="array" ref="T2">_xlfn._xlws.FILTER($AN$2:$AS$4,($AS$2:$AS$4="申請中")*($AN$2:$AN$4="給付型"),"")</f>
        <v>#REF!</v>
      </c>
      <c r="U2" s="17"/>
      <c r="V2" s="17"/>
      <c r="W2" s="17"/>
      <c r="X2" s="17"/>
      <c r="Y2" s="17"/>
      <c r="Z2" s="17" t="e" cm="1">
        <f t="array" ref="Z2">_xlfn._xlws.FILTER($AN$2:$AS$4,($AS$2:$AS$4="受給中")*($AN$2:$AN$4="給付型")+($AS$2:$AS$4="受給決定済")*($AN$2:$AN$4="給付型"),"")</f>
        <v>#REF!</v>
      </c>
      <c r="AA2" s="17"/>
      <c r="AB2" s="17"/>
      <c r="AC2" s="17"/>
      <c r="AD2" s="17"/>
      <c r="AE2" s="17"/>
      <c r="AF2" s="26" t="e">
        <f>#REF!</f>
        <v>#REF!</v>
      </c>
      <c r="AG2" s="26" t="e">
        <f>#REF!</f>
        <v>#REF!</v>
      </c>
      <c r="AH2" s="26" t="e">
        <f>#REF!</f>
        <v>#REF!</v>
      </c>
      <c r="AI2" s="26" t="e">
        <f>#REF!</f>
        <v>#REF!</v>
      </c>
      <c r="AJ2" s="26" t="e">
        <f>SUM(#REF!)</f>
        <v>#REF!</v>
      </c>
      <c r="AK2" s="23"/>
      <c r="AL2" s="23"/>
      <c r="AM2" s="18"/>
      <c r="AN2" s="7" t="e">
        <f>#REF!</f>
        <v>#REF!</v>
      </c>
      <c r="AO2" s="7" t="e">
        <f>#REF!</f>
        <v>#REF!</v>
      </c>
      <c r="AP2" s="20" t="e">
        <f>#REF!</f>
        <v>#REF!</v>
      </c>
      <c r="AQ2" s="20" t="e">
        <f>#REF!</f>
        <v>#REF!</v>
      </c>
      <c r="AR2" s="7" t="e">
        <f>#REF!&amp;"年"&amp;#REF!&amp;"月"&amp;"-"&amp;#REF!&amp;"年"&amp;#REF!&amp;"月"</f>
        <v>#REF!</v>
      </c>
      <c r="AS2" s="7" t="e">
        <f>#REF!</f>
        <v>#REF!</v>
      </c>
    </row>
    <row r="3" spans="1: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7" t="e">
        <f>#REF!</f>
        <v>#REF!</v>
      </c>
      <c r="AO3" s="7" t="e">
        <f>#REF!</f>
        <v>#REF!</v>
      </c>
      <c r="AP3" s="20" t="e">
        <f>#REF!</f>
        <v>#REF!</v>
      </c>
      <c r="AQ3" s="20" t="e">
        <f>#REF!</f>
        <v>#REF!</v>
      </c>
      <c r="AR3" s="7" t="e">
        <f>#REF!&amp;"年"&amp;#REF!&amp;"月"&amp;"-"&amp;#REF!&amp;"年"&amp;#REF!&amp;"月"</f>
        <v>#REF!</v>
      </c>
      <c r="AS3" s="7" t="e">
        <f>#REF!</f>
        <v>#REF!</v>
      </c>
    </row>
    <row r="4" spans="1: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7" t="e">
        <f>#REF!</f>
        <v>#REF!</v>
      </c>
      <c r="AO4" s="7" t="e">
        <f>#REF!</f>
        <v>#REF!</v>
      </c>
      <c r="AP4" s="20" t="e">
        <f>#REF!</f>
        <v>#REF!</v>
      </c>
      <c r="AQ4" s="20" t="e">
        <f>#REF!</f>
        <v>#REF!</v>
      </c>
      <c r="AR4" s="7" t="e">
        <f>#REF!&amp;"年"&amp;#REF!&amp;"月"&amp;"-"&amp;#REF!&amp;"年"&amp;#REF!&amp;"月"</f>
        <v>#REF!</v>
      </c>
      <c r="AS4" s="7" t="e">
        <f>#REF!</f>
        <v>#REF!</v>
      </c>
    </row>
    <row r="5" spans="1:45" ht="19.5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6"/>
      <c r="AQ5" s="6"/>
    </row>
    <row r="6" spans="1:45" ht="13.5" customHeight="1" thickBot="1">
      <c r="A6" s="21"/>
      <c r="B6" s="21"/>
      <c r="C6" s="21"/>
      <c r="D6" s="21"/>
      <c r="E6" s="21"/>
      <c r="F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7" t="s">
        <v>95</v>
      </c>
      <c r="AO6" s="21"/>
      <c r="AP6" s="6"/>
      <c r="AQ6" s="6"/>
    </row>
    <row r="14" spans="1:45">
      <c r="A14" t="s">
        <v>92</v>
      </c>
      <c r="F14" s="7"/>
      <c r="G14" s="7" t="s">
        <v>89</v>
      </c>
      <c r="H14" s="7" t="s">
        <v>91</v>
      </c>
      <c r="I14" s="7" t="s">
        <v>90</v>
      </c>
      <c r="J14" s="7" t="s">
        <v>26</v>
      </c>
    </row>
    <row r="15" spans="1:45">
      <c r="A15" s="1" t="s">
        <v>89</v>
      </c>
      <c r="B15" s="1" t="s">
        <v>91</v>
      </c>
      <c r="C15" s="1" t="s">
        <v>90</v>
      </c>
      <c r="D15" s="1" t="s">
        <v>26</v>
      </c>
      <c r="F15" s="7" t="s">
        <v>87</v>
      </c>
      <c r="G15" s="7" t="e">
        <f>#REF!</f>
        <v>#REF!</v>
      </c>
      <c r="H15" s="7" t="e">
        <f>#REF!</f>
        <v>#REF!</v>
      </c>
      <c r="I15" s="7" t="e">
        <f>#REF!</f>
        <v>#REF!</v>
      </c>
      <c r="J15" s="7" t="e">
        <f>#REF!</f>
        <v>#REF!</v>
      </c>
    </row>
    <row r="16" spans="1:45">
      <c r="A16" s="1" t="e">
        <f>IF(G15=G16,"〇","×")</f>
        <v>#REF!</v>
      </c>
      <c r="B16" s="1" t="e">
        <f>IF(H15=H16,"〇","×")</f>
        <v>#REF!</v>
      </c>
      <c r="C16" s="1" t="e">
        <f>IF(I15=I16,"〇","×")</f>
        <v>#REF!</v>
      </c>
      <c r="D16" s="1" t="e">
        <f>IF(J15=J16,"〇","×")</f>
        <v>#REF!</v>
      </c>
      <c r="F16" s="7" t="s">
        <v>88</v>
      </c>
      <c r="G16" s="7">
        <f>推薦理由!$M$13</f>
        <v>0</v>
      </c>
      <c r="H16" s="7">
        <f>推薦理由!$P$13</f>
        <v>0</v>
      </c>
      <c r="I16" s="7">
        <f>推薦理由!$T$13</f>
        <v>0</v>
      </c>
      <c r="J16" s="7">
        <f>推薦理由!$W$13</f>
        <v>0</v>
      </c>
    </row>
  </sheetData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CEA3D9-EB43-4AD0-A7DB-AEDDAA23AACC}">
            <xm:f>NOT(ISERROR(SEARCH($AN$6,J2)))</xm:f>
            <xm:f>$AN$6</xm:f>
            <x14:dxf>
              <fill>
                <patternFill>
                  <bgColor rgb="FFFFFF00"/>
                </patternFill>
              </fill>
            </x14:dxf>
          </x14:cfRule>
          <xm:sqref>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A10"/>
  <sheetViews>
    <sheetView workbookViewId="0">
      <selection activeCell="A11" sqref="A11"/>
    </sheetView>
  </sheetViews>
  <sheetFormatPr defaultColWidth="9" defaultRowHeight="13.5"/>
  <cols>
    <col min="1" max="1" width="19.125" style="6" customWidth="1"/>
    <col min="2" max="16384" width="9" style="6"/>
  </cols>
  <sheetData>
    <row r="1" spans="1:1">
      <c r="A1" s="6" t="s">
        <v>17</v>
      </c>
    </row>
    <row r="2" spans="1:1">
      <c r="A2" s="6" t="s">
        <v>12</v>
      </c>
    </row>
    <row r="3" spans="1:1">
      <c r="A3" s="6" t="s">
        <v>18</v>
      </c>
    </row>
    <row r="4" spans="1:1">
      <c r="A4" s="6" t="s">
        <v>19</v>
      </c>
    </row>
    <row r="5" spans="1:1">
      <c r="A5" s="6" t="s">
        <v>20</v>
      </c>
    </row>
    <row r="6" spans="1:1">
      <c r="A6" s="6" t="s">
        <v>21</v>
      </c>
    </row>
    <row r="7" spans="1:1">
      <c r="A7" s="6" t="s">
        <v>22</v>
      </c>
    </row>
    <row r="8" spans="1:1">
      <c r="A8" s="6" t="s">
        <v>23</v>
      </c>
    </row>
    <row r="9" spans="1:1">
      <c r="A9" s="6" t="s">
        <v>96</v>
      </c>
    </row>
    <row r="10" spans="1:1">
      <c r="A10" s="6" t="s">
        <v>97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推薦理由</vt:lpstr>
      <vt:lpstr>一覧 </vt:lpstr>
      <vt:lpstr>Sheet1</vt:lpstr>
      <vt:lpstr>推薦理由!Print_Area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塚本　浩兆</cp:lastModifiedBy>
  <cp:lastPrinted>2021-10-29T06:33:47Z</cp:lastPrinted>
  <dcterms:created xsi:type="dcterms:W3CDTF">2021-02-02T01:10:06Z</dcterms:created>
  <dcterms:modified xsi:type="dcterms:W3CDTF">2021-11-17T08:12:00Z</dcterms:modified>
</cp:coreProperties>
</file>